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Documente\CJ Arges\CJ Arges_2023\Aprilie Mai 2023\Studiu oportunitate_Aprilie 2023\Anexa 2 la CS Serviciu - Grafice de circulatie_27 feb\"/>
    </mc:Choice>
  </mc:AlternateContent>
  <xr:revisionPtr revIDLastSave="0" documentId="13_ncr:1_{5CEB53F1-205D-4D5A-A63F-80B90E53F23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uri="GoogleSheetsCustomDataVersion1">
      <go:sheetsCustomData xmlns:go="http://customooxmlschemas.google.com/" r:id="rId5" roundtripDataSignature="AMtx7mjV/sYzVMVA3b8gHTF0Lt69nlRLiA=="/>
    </ext>
  </extLst>
</workbook>
</file>

<file path=xl/calcChain.xml><?xml version="1.0" encoding="utf-8"?>
<calcChain xmlns="http://schemas.openxmlformats.org/spreadsheetml/2006/main">
  <c r="O17" i="1" l="1"/>
  <c r="B17" i="1" l="1"/>
  <c r="B31" i="1"/>
  <c r="C17" i="1"/>
  <c r="O18" i="1"/>
  <c r="A17" i="1"/>
  <c r="E17" i="1"/>
  <c r="S17" i="1"/>
  <c r="A31" i="1"/>
  <c r="A32" i="1" s="1"/>
  <c r="D17" i="1"/>
  <c r="R17" i="1"/>
  <c r="B32" i="1" l="1"/>
  <c r="D18" i="1"/>
  <c r="A18" i="1"/>
  <c r="C18" i="1"/>
  <c r="S18" i="1"/>
  <c r="O19" i="1"/>
  <c r="O20" i="1" s="1"/>
  <c r="O21" i="1" s="1"/>
  <c r="O22" i="1" s="1"/>
  <c r="R18" i="1"/>
  <c r="E18" i="1"/>
  <c r="B18" i="1"/>
  <c r="J35" i="1" l="1"/>
  <c r="J34" i="1" s="1"/>
  <c r="J33" i="1" s="1"/>
  <c r="J32" i="1" s="1"/>
  <c r="J31" i="1" s="1"/>
  <c r="I35" i="1"/>
  <c r="I34" i="1" s="1"/>
  <c r="I33" i="1" s="1"/>
  <c r="I32" i="1" s="1"/>
  <c r="B33" i="1"/>
  <c r="B34" i="1" s="1"/>
  <c r="B35" i="1" s="1"/>
  <c r="B36" i="1" s="1"/>
  <c r="A33" i="1"/>
  <c r="A34" i="1" s="1"/>
  <c r="A35" i="1" s="1"/>
  <c r="A36" i="1" s="1"/>
  <c r="J21" i="1"/>
  <c r="J20" i="1" s="1"/>
  <c r="J19" i="1" s="1"/>
  <c r="J18" i="1" s="1"/>
  <c r="J17" i="1" s="1"/>
  <c r="K21" i="1"/>
  <c r="K20" i="1" s="1"/>
  <c r="K19" i="1" s="1"/>
  <c r="K18" i="1" s="1"/>
  <c r="K17" i="1" s="1"/>
  <c r="R22" i="1"/>
  <c r="S22" i="1"/>
  <c r="I21" i="1"/>
  <c r="I20" i="1" s="1"/>
  <c r="I19" i="1" s="1"/>
  <c r="I18" i="1" s="1"/>
  <c r="M21" i="1"/>
  <c r="M20" i="1" s="1"/>
  <c r="M19" i="1" s="1"/>
  <c r="M18" i="1" s="1"/>
  <c r="M17" i="1" s="1"/>
  <c r="L21" i="1"/>
  <c r="L20" i="1" s="1"/>
  <c r="L19" i="1" s="1"/>
  <c r="L18" i="1" s="1"/>
  <c r="L17" i="1" s="1"/>
  <c r="C19" i="1"/>
  <c r="E19" i="1"/>
  <c r="E20" i="1" s="1"/>
  <c r="B19" i="1"/>
  <c r="S19" i="1"/>
  <c r="R19" i="1"/>
  <c r="A19" i="1"/>
  <c r="A20" i="1" s="1"/>
  <c r="D19" i="1"/>
  <c r="B20" i="1" l="1"/>
  <c r="D20" i="1"/>
  <c r="C20" i="1"/>
  <c r="A21" i="1"/>
  <c r="A22" i="1" s="1"/>
  <c r="R20" i="1"/>
  <c r="S20" i="1"/>
  <c r="C21" i="1" l="1"/>
  <c r="C22" i="1" s="1"/>
  <c r="S21" i="1"/>
  <c r="R21" i="1"/>
  <c r="B21" i="1"/>
  <c r="B22" i="1" s="1"/>
  <c r="D21" i="1"/>
  <c r="D22" i="1" s="1"/>
  <c r="E21" i="1"/>
  <c r="E22" i="1" s="1"/>
  <c r="J30" i="1" l="1"/>
  <c r="L16" i="1"/>
  <c r="I31" i="1"/>
  <c r="I30" i="1" s="1"/>
  <c r="K16" i="1"/>
  <c r="J16" i="1"/>
  <c r="M16" i="1"/>
  <c r="I17" i="1"/>
  <c r="I16" i="1" s="1"/>
</calcChain>
</file>

<file path=xl/sharedStrings.xml><?xml version="1.0" encoding="utf-8"?>
<sst xmlns="http://schemas.openxmlformats.org/spreadsheetml/2006/main" count="125" uniqueCount="60">
  <si>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</si>
  <si>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</si>
  <si>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</si>
  <si>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</si>
  <si>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</si>
  <si>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</si>
  <si>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</si>
  <si>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</si>
  <si>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</si>
  <si>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</si>
  <si>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</si>
  <si>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</si>
  <si>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</si>
  <si>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</si>
  <si>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</si>
  <si>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</si>
  <si>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</si>
  <si>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</si>
  <si>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</si>
  <si>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</si>
  <si>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</si>
  <si>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</si>
  <si>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</si>
  <si>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</si>
  <si>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</si>
  <si>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</si>
  <si>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</si>
  <si>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</si>
  <si>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</si>
  <si>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</si>
  <si>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</si>
  <si>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</si>
  <si>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</si>
  <si>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</si>
  <si>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</si>
  <si>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</si>
  <si>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</si>
  <si>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</si>
  <si>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</si>
  <si>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</si>
  <si>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</si>
  <si>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</si>
  <si>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</si>
  <si>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</si>
  <si>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</si>
  <si>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Pitesti-Autogara Astra Tours Dob</t>
  </si>
  <si>
    <t>Albota</t>
  </si>
  <si>
    <t>S</t>
  </si>
  <si>
    <t>Cerbu Ramificatie</t>
  </si>
  <si>
    <t>1=5</t>
  </si>
  <si>
    <t>C6</t>
  </si>
  <si>
    <t>EMITENT,</t>
  </si>
  <si>
    <t>C7</t>
  </si>
  <si>
    <t>Cerbu</t>
  </si>
  <si>
    <t xml:space="preserve"> A. Denumirea traseului: Pitesti - Albota - Mares</t>
  </si>
  <si>
    <t>Mares 1</t>
  </si>
  <si>
    <t>Mares 2</t>
  </si>
  <si>
    <t>Mares 3</t>
  </si>
  <si>
    <t>1=6</t>
  </si>
  <si>
    <t>057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</si>
</sst>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rgb="FF9C6500"/>
      <name val="Calibri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/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0" fillId="0" borderId="18" xfId="0" applyBorder="1"/>
    <xf numFmtId="20" fontId="2" fillId="0" borderId="18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20" fontId="1" fillId="0" borderId="20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20" fontId="1" fillId="0" borderId="21" xfId="0" applyNumberFormat="1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12" fillId="0" borderId="11" xfId="0" applyFont="1" applyBorder="1" applyAlignment="1">
      <alignment horizontal="center"/>
    </xf>
    <xf numFmtId="20" fontId="1" fillId="0" borderId="23" xfId="0" applyNumberFormat="1" applyFont="1" applyBorder="1" applyAlignment="1">
      <alignment horizontal="center"/>
    </xf>
    <xf numFmtId="20" fontId="1" fillId="0" borderId="24" xfId="0" applyNumberFormat="1" applyFont="1" applyBorder="1" applyAlignment="1">
      <alignment horizontal="center"/>
    </xf>
    <xf numFmtId="20" fontId="2" fillId="0" borderId="25" xfId="0" applyNumberFormat="1" applyFont="1" applyBorder="1" applyAlignment="1">
      <alignment horizontal="center"/>
    </xf>
    <xf numFmtId="20" fontId="2" fillId="0" borderId="26" xfId="0" applyNumberFormat="1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6" xfId="0" applyFont="1" applyBorder="1" applyAlignment="1">
      <alignment wrapText="1"/>
    </xf>
    <xf numFmtId="20" fontId="1" fillId="0" borderId="26" xfId="0" applyNumberFormat="1" applyFont="1" applyBorder="1" applyAlignment="1">
      <alignment horizontal="center"/>
    </xf>
    <xf numFmtId="20" fontId="1" fillId="0" borderId="27" xfId="0" applyNumberFormat="1" applyFont="1" applyBorder="1" applyAlignment="1">
      <alignment horizontal="center"/>
    </xf>
    <xf numFmtId="20" fontId="1" fillId="0" borderId="28" xfId="0" applyNumberFormat="1" applyFont="1" applyBorder="1" applyAlignment="1">
      <alignment horizontal="center"/>
    </xf>
    <xf numFmtId="20" fontId="1" fillId="0" borderId="29" xfId="0" applyNumberFormat="1" applyFont="1" applyBorder="1" applyAlignment="1">
      <alignment horizontal="center"/>
    </xf>
    <xf numFmtId="20" fontId="2" fillId="0" borderId="29" xfId="0" applyNumberFormat="1" applyFont="1" applyBorder="1" applyAlignment="1">
      <alignment horizontal="center"/>
    </xf>
    <xf numFmtId="20" fontId="1" fillId="0" borderId="30" xfId="0" applyNumberFormat="1" applyFont="1" applyBorder="1" applyAlignment="1">
      <alignment horizontal="center"/>
    </xf>
    <xf numFmtId="20" fontId="1" fillId="0" borderId="31" xfId="0" applyNumberFormat="1" applyFont="1" applyBorder="1" applyAlignment="1">
      <alignment horizontal="center"/>
    </xf>
    <xf numFmtId="20" fontId="1" fillId="0" borderId="32" xfId="0" applyNumberFormat="1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2" xfId="0" applyFont="1" applyBorder="1"/>
    <xf numFmtId="20" fontId="11" fillId="0" borderId="32" xfId="0" applyNumberFormat="1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48"/>
  <sheetViews>
    <sheetView tabSelected="1" topLeftCell="A7" workbookViewId="0">
      <selection activeCell="N31" sqref="N31"/>
    </sheetView>
  </sheetViews>
  <sheetFormatPr defaultColWidth="14.42578125" defaultRowHeight="15" customHeight="1" x14ac:dyDescent="0.2"/>
  <cols>
    <col min="1" max="1" width="5.85546875" customWidth="1"/>
    <col min="2" max="2" width="5.7109375" customWidth="1"/>
    <col min="3" max="5" width="5.7109375" bestFit="1" customWidth="1"/>
    <col min="6" max="6" width="4.7109375" customWidth="1"/>
    <col min="7" max="7" width="6.7109375" customWidth="1"/>
    <col min="8" max="8" width="28.7109375" customWidth="1"/>
    <col min="9" max="9" width="6.42578125" customWidth="1"/>
    <col min="10" max="13" width="5.7109375" bestFit="1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81" t="s">
        <v>21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83" t="s">
        <v>24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84"/>
      <c r="B9" s="82"/>
      <c r="C9" s="82"/>
      <c r="D9" s="82"/>
      <c r="E9" s="82"/>
      <c r="F9" s="82"/>
      <c r="G9" s="82"/>
      <c r="H9" s="82"/>
      <c r="I9" s="12"/>
      <c r="J9" s="12"/>
      <c r="K9" s="13"/>
      <c r="L9" s="13"/>
      <c r="M9" s="13"/>
    </row>
    <row r="10" spans="1:28" ht="18" customHeight="1" x14ac:dyDescent="0.25">
      <c r="A10" s="84" t="s">
        <v>54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</row>
    <row r="11" spans="1:28" ht="17.25" customHeight="1" x14ac:dyDescent="0.25">
      <c r="A11" s="12" t="s">
        <v>27</v>
      </c>
      <c r="B11" s="12"/>
      <c r="C11" s="12"/>
      <c r="D11" s="12"/>
      <c r="E11" s="14" t="s">
        <v>59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79" t="s">
        <v>28</v>
      </c>
      <c r="B12" s="80"/>
      <c r="C12" s="80"/>
      <c r="D12" s="80"/>
      <c r="E12" s="80"/>
      <c r="F12" s="15" t="s">
        <v>29</v>
      </c>
      <c r="G12" s="16" t="s">
        <v>30</v>
      </c>
      <c r="H12" s="16" t="s">
        <v>31</v>
      </c>
      <c r="I12" s="76" t="s">
        <v>32</v>
      </c>
      <c r="J12" s="77"/>
      <c r="K12" s="77"/>
      <c r="L12" s="77"/>
      <c r="M12" s="78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76" t="s">
        <v>33</v>
      </c>
      <c r="B13" s="77"/>
      <c r="C13" s="77"/>
      <c r="D13" s="77"/>
      <c r="E13" s="78"/>
      <c r="F13" s="18"/>
      <c r="G13" s="19" t="s">
        <v>34</v>
      </c>
      <c r="H13" s="20" t="s">
        <v>35</v>
      </c>
      <c r="I13" s="76" t="s">
        <v>33</v>
      </c>
      <c r="J13" s="77"/>
      <c r="K13" s="77"/>
      <c r="L13" s="77"/>
      <c r="M13" s="78"/>
      <c r="N13" s="17"/>
      <c r="O13" s="17"/>
      <c r="P13" s="17"/>
      <c r="Q13" s="17"/>
      <c r="R13" s="17" t="s">
        <v>36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37</v>
      </c>
      <c r="B14" s="22" t="s">
        <v>38</v>
      </c>
      <c r="C14" s="22" t="s">
        <v>39</v>
      </c>
      <c r="D14" s="22" t="s">
        <v>40</v>
      </c>
      <c r="E14" s="22" t="s">
        <v>41</v>
      </c>
      <c r="F14" s="23"/>
      <c r="G14" s="23"/>
      <c r="H14" s="22"/>
      <c r="I14" s="22" t="s">
        <v>37</v>
      </c>
      <c r="J14" s="22" t="s">
        <v>38</v>
      </c>
      <c r="K14" s="22" t="s">
        <v>39</v>
      </c>
      <c r="L14" s="22" t="s">
        <v>40</v>
      </c>
      <c r="M14" s="24" t="s">
        <v>41</v>
      </c>
      <c r="N14" s="17"/>
      <c r="O14" s="17" t="s">
        <v>42</v>
      </c>
      <c r="P14" s="17" t="s">
        <v>6</v>
      </c>
      <c r="Q14" s="17" t="s">
        <v>2</v>
      </c>
      <c r="R14" s="25" t="s">
        <v>43</v>
      </c>
      <c r="S14" s="25" t="s">
        <v>44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 t="s">
        <v>23</v>
      </c>
      <c r="E15" s="27" t="s">
        <v>23</v>
      </c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 t="s">
        <v>23</v>
      </c>
      <c r="M15" s="30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0.25694444444444448</v>
      </c>
      <c r="B16" s="32">
        <v>0.3125</v>
      </c>
      <c r="C16" s="32">
        <v>0.52083333333333337</v>
      </c>
      <c r="D16" s="32">
        <v>0.65625</v>
      </c>
      <c r="E16" s="32">
        <v>0.77083333333333337</v>
      </c>
      <c r="F16" s="33">
        <v>0</v>
      </c>
      <c r="G16" s="33">
        <v>0</v>
      </c>
      <c r="H16" s="34" t="s">
        <v>45</v>
      </c>
      <c r="I16" s="35">
        <f t="shared" ref="I16:M16" si="0">I17+TIME(0,0,(3600*($O17-$O16)/(INDEX($T$5:$AB$6,MATCH(I$15,$S$5:$S$6,0),MATCH(CONCATENATE($P17,$Q17),$T$4:$AB$4,0)))+$T$8))</f>
        <v>0.24214120370370368</v>
      </c>
      <c r="J16" s="35">
        <f t="shared" si="0"/>
        <v>0.30464120370370368</v>
      </c>
      <c r="K16" s="35">
        <f t="shared" si="0"/>
        <v>0.38450231481481478</v>
      </c>
      <c r="L16" s="35">
        <f t="shared" si="0"/>
        <v>0.58241898148148152</v>
      </c>
      <c r="M16" s="36">
        <f t="shared" si="0"/>
        <v>0.74908564814814815</v>
      </c>
      <c r="O16" s="5">
        <v>0</v>
      </c>
      <c r="P16" s="37"/>
      <c r="Q16" s="37"/>
      <c r="R16" s="38"/>
      <c r="U16" s="5"/>
      <c r="V16" s="5"/>
      <c r="W16" s="5"/>
    </row>
    <row r="17" spans="1:23" ht="13.5" customHeight="1" x14ac:dyDescent="0.25">
      <c r="A17" s="39">
        <f t="shared" ref="A17:E17" si="1">A16+TIME(0,0,(3600*($O17-$O16)/(INDEX($T$5:$AB$6,MATCH(A$15,$S$5:$S$6,0),MATCH(CONCATENATE($P17,$Q17),$T$4:$AB$4,0)))+$T$8))</f>
        <v>0.26541666666666669</v>
      </c>
      <c r="B17" s="40">
        <f t="shared" si="1"/>
        <v>0.32097222222222221</v>
      </c>
      <c r="C17" s="40">
        <f t="shared" si="1"/>
        <v>0.52930555555555558</v>
      </c>
      <c r="D17" s="40">
        <f t="shared" si="1"/>
        <v>0.66472222222222221</v>
      </c>
      <c r="E17" s="40">
        <f t="shared" si="1"/>
        <v>0.77930555555555558</v>
      </c>
      <c r="F17" s="41">
        <v>9.6999999999999993</v>
      </c>
      <c r="G17" s="41">
        <v>1</v>
      </c>
      <c r="H17" s="42" t="s">
        <v>46</v>
      </c>
      <c r="I17" s="40">
        <f t="shared" ref="I17:M21" si="2">I18+TIME(0,0,(3600*($O18-$O17)/(INDEX($T$5:$AB$6,MATCH(I$15,$S$5:$S$6,0),MATCH(CONCATENATE($P18,$Q18),$T$4:$AB$4,0)))+$T$8))</f>
        <v>0.23366898148148146</v>
      </c>
      <c r="J17" s="40">
        <f t="shared" si="2"/>
        <v>0.29616898148148146</v>
      </c>
      <c r="K17" s="40">
        <f t="shared" si="2"/>
        <v>0.37603009259259257</v>
      </c>
      <c r="L17" s="40">
        <f t="shared" si="2"/>
        <v>0.57394675925925931</v>
      </c>
      <c r="M17" s="40">
        <f t="shared" si="2"/>
        <v>0.74061342592592594</v>
      </c>
      <c r="O17" s="5">
        <f t="shared" ref="O17:O22" si="3">O16+F17</f>
        <v>9.6999999999999993</v>
      </c>
      <c r="P17" s="8">
        <v>1</v>
      </c>
      <c r="Q17" s="44" t="s">
        <v>47</v>
      </c>
      <c r="R17" s="45">
        <f t="shared" ref="R17:S17" si="4">TIME(0,0,(3600*($O17-$O16)/(INDEX($T$5:$AB$6,MATCH(R$15,$S$5:$S$6,0),MATCH((CONCATENATE($P17,$Q17)),$T$4:$AB$4,0)))))</f>
        <v>8.0787037037037043E-3</v>
      </c>
      <c r="S17" s="45">
        <f t="shared" si="4"/>
        <v>1.0104166666666668E-2</v>
      </c>
      <c r="T17" s="1"/>
      <c r="U17" s="46"/>
      <c r="V17" s="1"/>
      <c r="W17" s="1"/>
    </row>
    <row r="18" spans="1:23" ht="13.5" customHeight="1" x14ac:dyDescent="0.25">
      <c r="A18" s="39">
        <f t="shared" ref="A18:E18" si="5">A17+TIME(0,0,(3600*($O18-$O17)/(INDEX($T$5:$AB$6,MATCH(A$15,$S$5:$S$6,0),MATCH(CONCATENATE($P18,$Q18),$T$4:$AB$4,0)))+$T$8))</f>
        <v>0.26797453703703705</v>
      </c>
      <c r="B18" s="40">
        <f t="shared" si="5"/>
        <v>0.32353009259259258</v>
      </c>
      <c r="C18" s="40">
        <f t="shared" si="5"/>
        <v>0.53186342592592595</v>
      </c>
      <c r="D18" s="40">
        <f t="shared" si="5"/>
        <v>0.66728009259259258</v>
      </c>
      <c r="E18" s="40">
        <f t="shared" si="5"/>
        <v>0.78186342592592595</v>
      </c>
      <c r="F18" s="41">
        <v>2.6</v>
      </c>
      <c r="G18" s="41">
        <v>2</v>
      </c>
      <c r="H18" s="42" t="s">
        <v>48</v>
      </c>
      <c r="I18" s="40">
        <f t="shared" si="2"/>
        <v>0.2311111111111111</v>
      </c>
      <c r="J18" s="40">
        <f t="shared" si="2"/>
        <v>0.2936111111111111</v>
      </c>
      <c r="K18" s="40">
        <f t="shared" si="2"/>
        <v>0.37347222222222221</v>
      </c>
      <c r="L18" s="40">
        <f t="shared" si="2"/>
        <v>0.57138888888888895</v>
      </c>
      <c r="M18" s="40">
        <f t="shared" si="2"/>
        <v>0.73805555555555558</v>
      </c>
      <c r="O18" s="5">
        <f t="shared" si="3"/>
        <v>12.299999999999999</v>
      </c>
      <c r="P18" s="8">
        <v>1</v>
      </c>
      <c r="Q18" s="44" t="s">
        <v>47</v>
      </c>
      <c r="R18" s="45">
        <f t="shared" ref="R18:S18" si="6">TIME(0,0,(3600*($O18-$O17)/(INDEX($T$5:$AB$6,MATCH(R$15,$S$5:$S$6,0),MATCH((CONCATENATE($P18,$Q18)),$T$4:$AB$4,0)))))</f>
        <v>2.1643518518518518E-3</v>
      </c>
      <c r="S18" s="45">
        <f t="shared" si="6"/>
        <v>2.7083333333333334E-3</v>
      </c>
      <c r="T18" s="1"/>
      <c r="U18" s="46"/>
      <c r="V18" s="1"/>
      <c r="W18" s="1"/>
    </row>
    <row r="19" spans="1:23" ht="13.5" customHeight="1" x14ac:dyDescent="0.25">
      <c r="A19" s="39">
        <f t="shared" ref="A19:E19" si="7">A18+TIME(0,0,(3600*($O19-$O18)/(INDEX($T$5:$AB$6,MATCH(A$15,$S$5:$S$6,0),MATCH(CONCATENATE($P19,$Q19),$T$4:$AB$4,0)))+$T$8))</f>
        <v>0.27061342592592597</v>
      </c>
      <c r="B19" s="40">
        <f t="shared" si="7"/>
        <v>0.32616898148148149</v>
      </c>
      <c r="C19" s="40">
        <f t="shared" si="7"/>
        <v>0.53450231481481481</v>
      </c>
      <c r="D19" s="40">
        <f t="shared" si="7"/>
        <v>0.66991898148148143</v>
      </c>
      <c r="E19" s="40">
        <f t="shared" si="7"/>
        <v>0.78450231481481481</v>
      </c>
      <c r="F19" s="41">
        <v>2.7</v>
      </c>
      <c r="G19" s="41">
        <v>3</v>
      </c>
      <c r="H19" s="47" t="s">
        <v>53</v>
      </c>
      <c r="I19" s="40">
        <f t="shared" si="2"/>
        <v>0.22847222222222222</v>
      </c>
      <c r="J19" s="40">
        <f t="shared" si="2"/>
        <v>0.29097222222222219</v>
      </c>
      <c r="K19" s="40">
        <f t="shared" si="2"/>
        <v>0.37083333333333329</v>
      </c>
      <c r="L19" s="40">
        <f t="shared" si="2"/>
        <v>0.56875000000000009</v>
      </c>
      <c r="M19" s="40">
        <f t="shared" si="2"/>
        <v>0.73541666666666672</v>
      </c>
      <c r="O19" s="5">
        <f t="shared" si="3"/>
        <v>15</v>
      </c>
      <c r="P19" s="8">
        <v>1</v>
      </c>
      <c r="Q19" s="44" t="s">
        <v>47</v>
      </c>
      <c r="R19" s="45">
        <f t="shared" ref="R19:S19" si="8">TIME(0,0,(3600*($O19-$O18)/(INDEX($T$5:$AB$6,MATCH(R$15,$S$5:$S$6,0),MATCH((CONCATENATE($P19,$Q19)),$T$4:$AB$4,0)))))</f>
        <v>2.2453703703703702E-3</v>
      </c>
      <c r="S19" s="45">
        <f t="shared" si="8"/>
        <v>2.8124999999999995E-3</v>
      </c>
      <c r="T19" s="1"/>
      <c r="U19" s="46"/>
      <c r="V19" s="1"/>
      <c r="W19" s="1"/>
    </row>
    <row r="20" spans="1:23" ht="13.5" customHeight="1" x14ac:dyDescent="0.25">
      <c r="A20" s="39">
        <f t="shared" ref="A20:E20" si="9">A19+TIME(0,0,(3600*($O20-$O19)/(INDEX($T$5:$AB$6,MATCH(A$15,$S$5:$S$6,0),MATCH(CONCATENATE($P20,$Q20),$T$4:$AB$4,0)))+$T$8))</f>
        <v>0.27333333333333337</v>
      </c>
      <c r="B20" s="40">
        <f t="shared" si="9"/>
        <v>0.3288888888888889</v>
      </c>
      <c r="C20" s="40">
        <f t="shared" si="9"/>
        <v>0.53722222222222227</v>
      </c>
      <c r="D20" s="40">
        <f t="shared" si="9"/>
        <v>0.6726388888888889</v>
      </c>
      <c r="E20" s="40">
        <f t="shared" si="9"/>
        <v>0.78722222222222227</v>
      </c>
      <c r="F20" s="41">
        <v>2.8</v>
      </c>
      <c r="G20" s="41">
        <v>4</v>
      </c>
      <c r="H20" s="47" t="s">
        <v>55</v>
      </c>
      <c r="I20" s="40">
        <f t="shared" si="2"/>
        <v>0.22575231481481481</v>
      </c>
      <c r="J20" s="40">
        <f t="shared" si="2"/>
        <v>0.28825231481481478</v>
      </c>
      <c r="K20" s="40">
        <f t="shared" si="2"/>
        <v>0.36811342592592589</v>
      </c>
      <c r="L20" s="40">
        <f t="shared" si="2"/>
        <v>0.56603009259259263</v>
      </c>
      <c r="M20" s="40">
        <f t="shared" si="2"/>
        <v>0.73269675925925926</v>
      </c>
      <c r="O20" s="5">
        <f t="shared" si="3"/>
        <v>17.8</v>
      </c>
      <c r="P20" s="8">
        <v>1</v>
      </c>
      <c r="Q20" s="44" t="s">
        <v>47</v>
      </c>
      <c r="R20" s="45">
        <f t="shared" ref="R20:S22" si="10">TIME(0,0,(3600*($O20-$O19)/(INDEX($T$5:$AB$6,MATCH(R$15,$S$5:$S$6,0),MATCH((CONCATENATE($P20,$Q20)),$T$4:$AB$4,0)))))</f>
        <v>2.3263888888888887E-3</v>
      </c>
      <c r="S20" s="45">
        <f t="shared" si="10"/>
        <v>2.9166666666666668E-3</v>
      </c>
      <c r="T20" s="1"/>
      <c r="U20" s="46"/>
      <c r="V20" s="1"/>
      <c r="W20" s="1"/>
    </row>
    <row r="21" spans="1:23" ht="13.5" customHeight="1" x14ac:dyDescent="0.25">
      <c r="A21" s="39">
        <f t="shared" ref="A21:E22" si="11">A20+TIME(0,0,(3600*($O21-$O20)/(INDEX($T$5:$AB$6,MATCH(A$15,$S$5:$S$6,0),MATCH(CONCATENATE($P21,$Q21),$T$4:$AB$4,0)))+$T$8))</f>
        <v>0.27497685185185189</v>
      </c>
      <c r="B21" s="40">
        <f t="shared" si="11"/>
        <v>0.33053240740740741</v>
      </c>
      <c r="C21" s="40">
        <f t="shared" si="11"/>
        <v>0.53886574074074078</v>
      </c>
      <c r="D21" s="40">
        <f t="shared" si="11"/>
        <v>0.67428240740740741</v>
      </c>
      <c r="E21" s="40">
        <f t="shared" si="11"/>
        <v>0.78886574074074078</v>
      </c>
      <c r="F21" s="41">
        <v>1.5</v>
      </c>
      <c r="G21" s="41">
        <v>5</v>
      </c>
      <c r="H21" s="42" t="s">
        <v>56</v>
      </c>
      <c r="I21" s="40">
        <f t="shared" si="2"/>
        <v>0.22410879629629629</v>
      </c>
      <c r="J21" s="40">
        <f t="shared" si="2"/>
        <v>0.28660879629629626</v>
      </c>
      <c r="K21" s="40">
        <f t="shared" si="2"/>
        <v>0.36646990740740737</v>
      </c>
      <c r="L21" s="40">
        <f t="shared" si="2"/>
        <v>0.56438657407407411</v>
      </c>
      <c r="M21" s="40">
        <f t="shared" si="2"/>
        <v>0.73105324074074074</v>
      </c>
      <c r="O21" s="5">
        <f t="shared" si="3"/>
        <v>19.3</v>
      </c>
      <c r="P21" s="8">
        <v>1</v>
      </c>
      <c r="Q21" s="44" t="s">
        <v>47</v>
      </c>
      <c r="R21" s="45">
        <f t="shared" ref="R21:S21" si="12">TIME(0,0,(3600*($O21-$O20)/(INDEX($T$5:$AB$6,MATCH(R$15,$S$5:$S$6,0),MATCH((CONCATENATE($P21,$Q21)),$T$4:$AB$4,0)))))</f>
        <v>1.25E-3</v>
      </c>
      <c r="S21" s="45">
        <f t="shared" si="12"/>
        <v>1.5624999999999999E-3</v>
      </c>
      <c r="T21" s="1"/>
      <c r="U21" s="46"/>
      <c r="V21" s="1"/>
      <c r="W21" s="1"/>
    </row>
    <row r="22" spans="1:23" ht="13.5" customHeight="1" x14ac:dyDescent="0.25">
      <c r="A22" s="39">
        <f t="shared" si="11"/>
        <v>0.27686342592592594</v>
      </c>
      <c r="B22" s="40">
        <f t="shared" si="11"/>
        <v>0.33241898148148147</v>
      </c>
      <c r="C22" s="40">
        <f t="shared" si="11"/>
        <v>0.54075231481481489</v>
      </c>
      <c r="D22" s="40">
        <f t="shared" si="11"/>
        <v>0.67616898148148152</v>
      </c>
      <c r="E22" s="40">
        <f t="shared" si="11"/>
        <v>0.79075231481481489</v>
      </c>
      <c r="F22" s="41">
        <v>1.8</v>
      </c>
      <c r="G22" s="41">
        <v>6</v>
      </c>
      <c r="H22" s="42" t="s">
        <v>57</v>
      </c>
      <c r="I22" s="48">
        <v>0.22222222222222221</v>
      </c>
      <c r="J22" s="48">
        <v>0.28472222222222221</v>
      </c>
      <c r="K22" s="48">
        <v>0.36458333333333331</v>
      </c>
      <c r="L22" s="48">
        <v>0.5625</v>
      </c>
      <c r="M22" s="49">
        <v>0.72916666666666663</v>
      </c>
      <c r="O22" s="5">
        <f t="shared" si="3"/>
        <v>21.1</v>
      </c>
      <c r="P22" s="8">
        <v>1</v>
      </c>
      <c r="Q22" s="44" t="s">
        <v>47</v>
      </c>
      <c r="R22" s="45">
        <f t="shared" si="10"/>
        <v>1.4930555555555556E-3</v>
      </c>
      <c r="S22" s="45">
        <f t="shared" si="10"/>
        <v>1.8750000000000001E-3</v>
      </c>
      <c r="T22" s="1"/>
      <c r="U22" s="46"/>
      <c r="V22" s="1"/>
      <c r="W22" s="1"/>
    </row>
    <row r="23" spans="1:23" ht="13.5" customHeight="1" x14ac:dyDescent="0.25">
      <c r="A23" s="39"/>
      <c r="B23" s="40"/>
      <c r="C23" s="40"/>
      <c r="D23" s="40"/>
      <c r="E23" s="40"/>
      <c r="F23" s="41"/>
      <c r="G23" s="41"/>
      <c r="H23" s="42"/>
      <c r="I23" s="40"/>
      <c r="J23" s="40"/>
      <c r="K23" s="40"/>
      <c r="L23" s="40"/>
      <c r="M23" s="43"/>
      <c r="R23" s="45"/>
      <c r="S23" s="45"/>
      <c r="T23" s="1"/>
      <c r="U23" s="46"/>
      <c r="V23" s="1"/>
      <c r="W23" s="1"/>
    </row>
    <row r="24" spans="1:23" ht="13.5" customHeight="1" x14ac:dyDescent="0.2">
      <c r="A24" s="50" t="s">
        <v>49</v>
      </c>
      <c r="B24" s="51" t="s">
        <v>58</v>
      </c>
      <c r="C24" s="51" t="s">
        <v>49</v>
      </c>
      <c r="D24" s="51" t="s">
        <v>49</v>
      </c>
      <c r="E24" s="51" t="s">
        <v>58</v>
      </c>
      <c r="F24" s="51"/>
      <c r="G24" s="51"/>
      <c r="H24" s="52"/>
      <c r="I24" s="53" t="s">
        <v>49</v>
      </c>
      <c r="J24" s="53" t="s">
        <v>58</v>
      </c>
      <c r="K24" s="53" t="s">
        <v>49</v>
      </c>
      <c r="L24" s="53" t="s">
        <v>49</v>
      </c>
      <c r="M24" s="54" t="s">
        <v>58</v>
      </c>
    </row>
    <row r="25" spans="1:23" ht="13.5" customHeight="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23" ht="13.5" customHeight="1" x14ac:dyDescent="0.25">
      <c r="A26" s="79" t="s">
        <v>28</v>
      </c>
      <c r="B26" s="80"/>
      <c r="C26" s="80"/>
      <c r="D26" s="80"/>
      <c r="E26" s="80"/>
      <c r="F26" s="15" t="s">
        <v>29</v>
      </c>
      <c r="G26" s="16" t="s">
        <v>30</v>
      </c>
      <c r="H26" s="16" t="s">
        <v>31</v>
      </c>
      <c r="I26" s="76" t="s">
        <v>32</v>
      </c>
      <c r="J26" s="77"/>
      <c r="K26" s="77"/>
      <c r="L26" s="77"/>
      <c r="M26" s="78"/>
    </row>
    <row r="27" spans="1:23" ht="13.5" customHeight="1" x14ac:dyDescent="0.25">
      <c r="A27" s="76" t="s">
        <v>33</v>
      </c>
      <c r="B27" s="77"/>
      <c r="C27" s="77"/>
      <c r="D27" s="77"/>
      <c r="E27" s="78"/>
      <c r="F27" s="18"/>
      <c r="G27" s="19" t="s">
        <v>34</v>
      </c>
      <c r="H27" s="20" t="s">
        <v>35</v>
      </c>
      <c r="I27" s="76" t="s">
        <v>33</v>
      </c>
      <c r="J27" s="77"/>
      <c r="K27" s="77"/>
      <c r="L27" s="77"/>
      <c r="M27" s="78"/>
    </row>
    <row r="28" spans="1:23" ht="13.5" customHeight="1" x14ac:dyDescent="0.25">
      <c r="A28" s="21" t="s">
        <v>50</v>
      </c>
      <c r="B28" s="57" t="s">
        <v>52</v>
      </c>
      <c r="C28" s="57"/>
      <c r="D28" s="57"/>
      <c r="E28" s="57"/>
      <c r="F28" s="23"/>
      <c r="G28" s="23"/>
      <c r="H28" s="22"/>
      <c r="I28" s="22" t="s">
        <v>50</v>
      </c>
      <c r="J28" s="22" t="s">
        <v>52</v>
      </c>
      <c r="K28" s="22"/>
      <c r="L28" s="22"/>
      <c r="M28" s="24"/>
    </row>
    <row r="29" spans="1:23" ht="13.5" customHeight="1" x14ac:dyDescent="0.25">
      <c r="A29" s="26" t="s">
        <v>23</v>
      </c>
      <c r="B29" s="27" t="s">
        <v>23</v>
      </c>
      <c r="C29" s="27"/>
      <c r="D29" s="27"/>
      <c r="E29" s="27"/>
      <c r="F29" s="28"/>
      <c r="G29" s="28"/>
      <c r="H29" s="29"/>
      <c r="I29" s="27" t="s">
        <v>23</v>
      </c>
      <c r="J29" s="27" t="s">
        <v>23</v>
      </c>
      <c r="K29" s="27"/>
      <c r="L29" s="27"/>
      <c r="M29" s="30"/>
    </row>
    <row r="30" spans="1:23" ht="13.5" customHeight="1" x14ac:dyDescent="0.2">
      <c r="A30" s="60">
        <v>0.84375</v>
      </c>
      <c r="B30" s="61">
        <v>0.97916666666666663</v>
      </c>
      <c r="C30" s="61"/>
      <c r="D30" s="61"/>
      <c r="E30" s="61"/>
      <c r="F30" s="62">
        <v>0</v>
      </c>
      <c r="G30" s="62">
        <v>0</v>
      </c>
      <c r="H30" s="63" t="s">
        <v>45</v>
      </c>
      <c r="I30" s="64">
        <f t="shared" ref="I30:J31" si="13">I31+TIME(0,0,(3600*($O17-$O16)/(INDEX($T$5:$AB$6,MATCH(I$29,$S$5:$S$6,0),MATCH(CONCATENATE($P17,$Q17),$T$4:$AB$4,0)))+$T$8))</f>
        <v>0.82200231481481489</v>
      </c>
      <c r="J30" s="64">
        <f t="shared" si="13"/>
        <v>0.90533564814814815</v>
      </c>
      <c r="K30" s="64"/>
      <c r="L30" s="64"/>
      <c r="M30" s="65"/>
    </row>
    <row r="31" spans="1:23" ht="13.5" customHeight="1" x14ac:dyDescent="0.2">
      <c r="A31" s="66">
        <f t="shared" ref="A31:B31" si="14">A30+TIME(0,0,(3600*($O17-$O16)/(INDEX($T$5:$AB$6,MATCH(A$29,$S$5:$S$6,0),MATCH(CONCATENATE($P17,$Q17),$T$4:$AB$4,0)))+$T$8))</f>
        <v>0.85222222222222221</v>
      </c>
      <c r="B31" s="58">
        <f t="shared" si="14"/>
        <v>0.98763888888888884</v>
      </c>
      <c r="C31" s="58"/>
      <c r="D31" s="58"/>
      <c r="E31" s="59"/>
      <c r="F31" s="41">
        <v>9.6999999999999993</v>
      </c>
      <c r="G31" s="41">
        <v>1</v>
      </c>
      <c r="H31" s="42" t="s">
        <v>46</v>
      </c>
      <c r="I31" s="40">
        <f t="shared" si="13"/>
        <v>0.81353009259259268</v>
      </c>
      <c r="J31" s="40">
        <f t="shared" ref="J31" si="15">J32+TIME(0,0,(3600*($O18-$O17)/(INDEX($T$5:$AB$6,MATCH(J$29,$S$5:$S$6,0),MATCH(CONCATENATE($P18,$Q18),$T$4:$AB$4,0)))+$T$8))</f>
        <v>0.89686342592592594</v>
      </c>
      <c r="K31" s="40"/>
      <c r="L31" s="40"/>
      <c r="M31" s="40"/>
    </row>
    <row r="32" spans="1:23" ht="13.5" customHeight="1" x14ac:dyDescent="0.2">
      <c r="A32" s="66">
        <f t="shared" ref="A32:A36" si="16">A31+TIME(0,0,(3600*($O18-$O17)/(INDEX($T$5:$AB$6,MATCH(A$29,$S$5:$S$6,0),MATCH(CONCATENATE($P18,$Q18),$T$4:$AB$4,0)))+$T$8))</f>
        <v>0.85478009259259258</v>
      </c>
      <c r="B32" s="58">
        <f t="shared" ref="B32:B36" si="17">B31+TIME(0,0,(3600*($O18-$O17)/(INDEX($T$5:$AB$6,MATCH(B$29,$S$5:$S$6,0),MATCH(CONCATENATE($P18,$Q18),$T$4:$AB$4,0)))+$T$8))</f>
        <v>0.99019675925925921</v>
      </c>
      <c r="C32" s="58"/>
      <c r="D32" s="58"/>
      <c r="E32" s="59"/>
      <c r="F32" s="41">
        <v>2.6</v>
      </c>
      <c r="G32" s="41">
        <v>2</v>
      </c>
      <c r="H32" s="42" t="s">
        <v>48</v>
      </c>
      <c r="I32" s="40">
        <f t="shared" ref="I32:I35" si="18">I33+TIME(0,0,(3600*($O19-$O18)/(INDEX($T$5:$AB$6,MATCH(I$29,$S$5:$S$6,0),MATCH(CONCATENATE($P19,$Q19),$T$4:$AB$4,0)))+$T$8))</f>
        <v>0.81097222222222232</v>
      </c>
      <c r="J32" s="40">
        <f t="shared" ref="J32:J35" si="19">J33+TIME(0,0,(3600*($O19-$O18)/(INDEX($T$5:$AB$6,MATCH(J$29,$S$5:$S$6,0),MATCH(CONCATENATE($P19,$Q19),$T$4:$AB$4,0)))+$T$8))</f>
        <v>0.89430555555555558</v>
      </c>
      <c r="K32" s="40"/>
      <c r="L32" s="40"/>
      <c r="M32" s="40"/>
    </row>
    <row r="33" spans="1:28" ht="13.5" customHeight="1" x14ac:dyDescent="0.2">
      <c r="A33" s="66">
        <f t="shared" si="16"/>
        <v>0.85741898148148143</v>
      </c>
      <c r="B33" s="58">
        <f t="shared" si="17"/>
        <v>0.99283564814814806</v>
      </c>
      <c r="C33" s="58"/>
      <c r="D33" s="58"/>
      <c r="E33" s="59"/>
      <c r="F33" s="41">
        <v>2.7</v>
      </c>
      <c r="G33" s="41">
        <v>3</v>
      </c>
      <c r="H33" s="47" t="s">
        <v>53</v>
      </c>
      <c r="I33" s="40">
        <f t="shared" si="18"/>
        <v>0.80833333333333346</v>
      </c>
      <c r="J33" s="40">
        <f t="shared" si="19"/>
        <v>0.89166666666666672</v>
      </c>
      <c r="K33" s="40"/>
      <c r="L33" s="40"/>
      <c r="M33" s="40"/>
    </row>
    <row r="34" spans="1:28" ht="13.5" customHeight="1" x14ac:dyDescent="0.2">
      <c r="A34" s="66">
        <f t="shared" si="16"/>
        <v>0.8601388888888889</v>
      </c>
      <c r="B34" s="58">
        <f t="shared" si="17"/>
        <v>0.99555555555555553</v>
      </c>
      <c r="C34" s="58"/>
      <c r="D34" s="58"/>
      <c r="E34" s="59"/>
      <c r="F34" s="41">
        <v>2.8</v>
      </c>
      <c r="G34" s="41">
        <v>4</v>
      </c>
      <c r="H34" s="47" t="s">
        <v>55</v>
      </c>
      <c r="I34" s="40">
        <f t="shared" si="18"/>
        <v>0.805613425925926</v>
      </c>
      <c r="J34" s="40">
        <f t="shared" si="19"/>
        <v>0.88894675925925926</v>
      </c>
      <c r="K34" s="40"/>
      <c r="L34" s="40"/>
      <c r="M34" s="40"/>
    </row>
    <row r="35" spans="1:28" ht="13.5" customHeight="1" x14ac:dyDescent="0.2">
      <c r="A35" s="66">
        <f t="shared" si="16"/>
        <v>0.86178240740740741</v>
      </c>
      <c r="B35" s="58">
        <f t="shared" si="17"/>
        <v>0.99719907407407404</v>
      </c>
      <c r="C35" s="58"/>
      <c r="D35" s="58"/>
      <c r="E35" s="59"/>
      <c r="F35" s="41">
        <v>1.5</v>
      </c>
      <c r="G35" s="41">
        <v>5</v>
      </c>
      <c r="H35" s="42" t="s">
        <v>56</v>
      </c>
      <c r="I35" s="40">
        <f t="shared" si="18"/>
        <v>0.80396990740740748</v>
      </c>
      <c r="J35" s="40">
        <f t="shared" si="19"/>
        <v>0.88730324074074074</v>
      </c>
      <c r="K35" s="40"/>
      <c r="L35" s="40"/>
      <c r="M35" s="40"/>
    </row>
    <row r="36" spans="1:28" ht="13.5" customHeight="1" x14ac:dyDescent="0.2">
      <c r="A36" s="66">
        <f t="shared" si="16"/>
        <v>0.86366898148148152</v>
      </c>
      <c r="B36" s="58">
        <f t="shared" si="17"/>
        <v>0.99908564814814815</v>
      </c>
      <c r="C36" s="58"/>
      <c r="D36" s="58"/>
      <c r="E36" s="59"/>
      <c r="F36" s="41">
        <v>1.8</v>
      </c>
      <c r="G36" s="41">
        <v>6</v>
      </c>
      <c r="H36" s="42" t="s">
        <v>57</v>
      </c>
      <c r="I36" s="48">
        <v>0.80208333333333337</v>
      </c>
      <c r="J36" s="48">
        <v>0.88541666666666663</v>
      </c>
      <c r="K36" s="48"/>
      <c r="L36" s="48"/>
      <c r="M36" s="68"/>
    </row>
    <row r="37" spans="1:28" ht="13.5" customHeight="1" x14ac:dyDescent="0.2">
      <c r="A37" s="69"/>
      <c r="B37" s="40"/>
      <c r="C37" s="40"/>
      <c r="D37" s="40"/>
      <c r="E37" s="40"/>
      <c r="F37" s="41"/>
      <c r="G37" s="41"/>
      <c r="H37" s="42"/>
      <c r="I37" s="40"/>
      <c r="J37" s="40"/>
      <c r="K37" s="40"/>
      <c r="L37" s="40"/>
      <c r="M37" s="67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ht="13.5" customHeight="1" x14ac:dyDescent="0.2">
      <c r="A38" s="70" t="s">
        <v>49</v>
      </c>
      <c r="B38" s="70" t="s">
        <v>49</v>
      </c>
      <c r="C38" s="74"/>
      <c r="D38" s="72"/>
      <c r="E38" s="72"/>
      <c r="F38" s="72"/>
      <c r="G38" s="72"/>
      <c r="H38" s="73"/>
      <c r="I38" s="71" t="s">
        <v>49</v>
      </c>
      <c r="J38" s="71" t="s">
        <v>49</v>
      </c>
      <c r="K38" s="71"/>
      <c r="L38" s="72"/>
      <c r="M38" s="75"/>
    </row>
    <row r="39" spans="1:28" ht="13.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28" ht="12.75" customHeight="1" x14ac:dyDescent="0.2">
      <c r="I40" s="5" t="s">
        <v>51</v>
      </c>
    </row>
    <row r="41" spans="1:28" ht="12.75" customHeight="1" x14ac:dyDescent="0.2"/>
    <row r="42" spans="1:28" ht="16.5" customHeight="1" x14ac:dyDescent="0.2"/>
    <row r="43" spans="1:28" ht="16.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28" ht="16.5" customHeight="1" x14ac:dyDescent="0.2"/>
    <row r="45" spans="1:28" ht="16.5" customHeight="1" x14ac:dyDescent="0.2"/>
    <row r="46" spans="1:28" ht="16.5" customHeight="1" x14ac:dyDescent="0.2"/>
    <row r="47" spans="1:28" ht="12.75" customHeight="1" x14ac:dyDescent="0.25">
      <c r="A47" s="55"/>
      <c r="B47" s="55"/>
      <c r="C47" s="55"/>
      <c r="D47" s="55"/>
      <c r="E47" s="55"/>
      <c r="F47" s="55"/>
      <c r="G47" s="55"/>
      <c r="H47" s="55"/>
    </row>
    <row r="48" spans="1:28" ht="12.75" customHeight="1" x14ac:dyDescent="0.2">
      <c r="B48" s="56"/>
      <c r="C48" s="56"/>
      <c r="D48" s="56"/>
      <c r="E48" s="56"/>
      <c r="F48" s="56"/>
      <c r="G48" s="56"/>
    </row>
    <row r="49" spans="1:10" ht="12.75" customHeight="1" x14ac:dyDescent="0.2">
      <c r="B49" s="56"/>
      <c r="C49" s="56"/>
      <c r="D49" s="56"/>
      <c r="E49" s="56"/>
      <c r="F49" s="56"/>
      <c r="G49" s="56"/>
    </row>
    <row r="50" spans="1:10" ht="12.75" customHeight="1" x14ac:dyDescent="0.2">
      <c r="B50" s="56"/>
      <c r="C50" s="56"/>
      <c r="D50" s="56"/>
      <c r="E50" s="56"/>
      <c r="F50" s="56"/>
    </row>
    <row r="51" spans="1:10" ht="12.75" customHeight="1" x14ac:dyDescent="0.2">
      <c r="B51" s="56"/>
    </row>
    <row r="52" spans="1:10" ht="12.75" customHeight="1" x14ac:dyDescent="0.2">
      <c r="B52" s="56"/>
    </row>
    <row r="53" spans="1:10" ht="12.75" customHeight="1" x14ac:dyDescent="0.2">
      <c r="B53" s="56"/>
    </row>
    <row r="54" spans="1:10" ht="12.75" customHeight="1" x14ac:dyDescent="0.2">
      <c r="B54" s="56"/>
    </row>
    <row r="55" spans="1:10" ht="12.75" customHeight="1" x14ac:dyDescent="0.25">
      <c r="A55" s="55"/>
      <c r="B55" s="55"/>
      <c r="C55" s="55"/>
      <c r="D55" s="55"/>
      <c r="E55" s="55"/>
      <c r="F55" s="55"/>
      <c r="G55" s="55"/>
      <c r="H55" s="55"/>
      <c r="I55" s="55"/>
      <c r="J55" s="55"/>
    </row>
    <row r="56" spans="1:10" ht="12.75" customHeight="1" x14ac:dyDescent="0.25">
      <c r="A56" s="55"/>
    </row>
    <row r="57" spans="1:10" ht="12.75" customHeight="1" x14ac:dyDescent="0.2"/>
    <row r="58" spans="1:10" ht="12.75" customHeight="1" x14ac:dyDescent="0.2"/>
    <row r="59" spans="1:10" ht="12.75" customHeight="1" x14ac:dyDescent="0.2"/>
    <row r="60" spans="1:10" ht="12.75" customHeight="1" x14ac:dyDescent="0.2"/>
    <row r="61" spans="1:10" ht="12.75" customHeight="1" x14ac:dyDescent="0.2"/>
    <row r="62" spans="1:10" ht="12.75" customHeight="1" x14ac:dyDescent="0.2"/>
    <row r="63" spans="1:10" ht="12.75" customHeight="1" x14ac:dyDescent="0.2"/>
    <row r="64" spans="1:10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</sheetData>
  <mergeCells count="12">
    <mergeCell ref="A6:M6"/>
    <mergeCell ref="A7:M7"/>
    <mergeCell ref="A9:H9"/>
    <mergeCell ref="A10:M10"/>
    <mergeCell ref="A12:E12"/>
    <mergeCell ref="I12:M12"/>
    <mergeCell ref="A13:E13"/>
    <mergeCell ref="A26:E26"/>
    <mergeCell ref="I26:M26"/>
    <mergeCell ref="A27:E27"/>
    <mergeCell ref="I27:M27"/>
    <mergeCell ref="I13:M13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Irina Vlad</cp:lastModifiedBy>
  <dcterms:created xsi:type="dcterms:W3CDTF">2002-03-26T19:23:05Z</dcterms:created>
  <dcterms:modified xsi:type="dcterms:W3CDTF">2023-05-03T09:29:51Z</dcterms:modified>
</cp:coreProperties>
</file>